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8610" activeTab="2"/>
  </bookViews>
  <sheets>
    <sheet name="1" sheetId="1" r:id="rId1"/>
    <sheet name="2" sheetId="2" r:id="rId2"/>
    <sheet name="3" sheetId="3" r:id="rId3"/>
  </sheets>
  <definedNames>
    <definedName name="_xlnm.Print_Area" localSheetId="1">'2'!$A$1:$G$24</definedName>
  </definedNames>
  <calcPr fullCalcOnLoad="1"/>
</workbook>
</file>

<file path=xl/sharedStrings.xml><?xml version="1.0" encoding="utf-8"?>
<sst xmlns="http://schemas.openxmlformats.org/spreadsheetml/2006/main" count="169" uniqueCount="119">
  <si>
    <t>Приложение № 2</t>
  </si>
  <si>
    <t>Сведения об объеме и  стоимости оказанной медицинской помощи в рамках  территориальной программы государственных гарантий бесплатного оказания гражданам  медицинской помощи</t>
  </si>
  <si>
    <t>Источники финансового обеспечения, виды и условия оказания медицинской помощи</t>
  </si>
  <si>
    <t>№ строки</t>
  </si>
  <si>
    <t>Единица измерения</t>
  </si>
  <si>
    <t>Объем медицинской помощи, единиц</t>
  </si>
  <si>
    <t>Стоимость оказанной медицинской помощи, кассовые расходы,  тыс. рублей</t>
  </si>
  <si>
    <t>I. Медицинская помощь, предоставляемая за счет бюджетных ассигнований консолидированного бюджета субъекта Российской Федерации
в том числе *:</t>
  </si>
  <si>
    <t>01</t>
  </si>
  <si>
    <t xml:space="preserve">        тыс. руб</t>
  </si>
  <si>
    <t>02</t>
  </si>
  <si>
    <t>вызов</t>
  </si>
  <si>
    <t xml:space="preserve"> медицинская помощь в амбулаторных условиях</t>
  </si>
  <si>
    <t>03.1</t>
  </si>
  <si>
    <t>посещение с профилактической и иными целями</t>
  </si>
  <si>
    <t>03.2</t>
  </si>
  <si>
    <t>04</t>
  </si>
  <si>
    <t>случай госпитализации</t>
  </si>
  <si>
    <t>медицинская помощь в условиях дневных стационарах</t>
  </si>
  <si>
    <t>06</t>
  </si>
  <si>
    <t>07</t>
  </si>
  <si>
    <t>койко/день</t>
  </si>
  <si>
    <t xml:space="preserve">иные государственные и муниципальные услуги (работы) </t>
  </si>
  <si>
    <t>08</t>
  </si>
  <si>
    <t>тыс. руб</t>
  </si>
  <si>
    <t>09</t>
  </si>
  <si>
    <t xml:space="preserve">III.  Медицинская помощь в рамках территориальной программы обязательного медицинского страхования </t>
  </si>
  <si>
    <t xml:space="preserve">скорая медицинская помощь </t>
  </si>
  <si>
    <t>12.1</t>
  </si>
  <si>
    <t>12.2</t>
  </si>
  <si>
    <t>посещение по неотложной медицинской помощи</t>
  </si>
  <si>
    <t>12.3</t>
  </si>
  <si>
    <t xml:space="preserve">медицинская реабилитация в стационарных условиях </t>
  </si>
  <si>
    <t xml:space="preserve">высокотехнологичная медицинская помощь  </t>
  </si>
  <si>
    <t>ИТОГО (сумма строк 01+09+10)</t>
  </si>
  <si>
    <t>* Без учета финансовых средств консолидированного бюджета субъекта Российской Федерации на содержание медицинских организаций, работающих в системе ОМС (затраты, не вошедшие в тариф).</t>
  </si>
  <si>
    <t>(Ф.И.О.)</t>
  </si>
  <si>
    <t>(подпись)</t>
  </si>
  <si>
    <t>М.П.</t>
  </si>
  <si>
    <t>(номер контактного телефона)</t>
  </si>
  <si>
    <t>года</t>
  </si>
  <si>
    <t xml:space="preserve"> за январь - </t>
  </si>
  <si>
    <t>специализированная медицинская помощь в стационарных условиях</t>
  </si>
  <si>
    <t>обращение в связи с заболеваниями</t>
  </si>
  <si>
    <t>паллиативная медицинская помощь  в стационарных условиях</t>
  </si>
  <si>
    <t>специализированная медицинская помощь в стационарных условиях, в том числе:</t>
  </si>
  <si>
    <t>паллиативная медицинская помощь в стационарных условиях***</t>
  </si>
  <si>
    <t>*** в случае включения паллиативной медицинской помощи в территориальную программу ОМС сверх базовой программы ОМС с соответствующим платежом субъекта РФ</t>
  </si>
  <si>
    <t>Х</t>
  </si>
  <si>
    <t>Руководитель медицинской организации</t>
  </si>
  <si>
    <t>(наименование медицинской организации)</t>
  </si>
  <si>
    <t>Приложение № 1</t>
  </si>
  <si>
    <t xml:space="preserve">Сведения о структуре расходов по видам и условиям оказания медицинской помощи в рамках территориальной программы государственных гарантий бесплатного оказания гражданам медицинской помощи </t>
  </si>
  <si>
    <t>Виды и условия оказания медицинской помощи в рамках территориальной программы государственных гарантий бесплатного оказания гражданам медицинской помощи</t>
  </si>
  <si>
    <t xml:space="preserve">Доля расходов от всех расходов на программу государственных гарантий (%) </t>
  </si>
  <si>
    <t xml:space="preserve">Доля расходов от всех расходов на программу государственных гарантий в соответствии с утвержденной «дорожной картой »  (%) </t>
  </si>
  <si>
    <t xml:space="preserve">Скорая медицинская помощь вне медицинских организаций </t>
  </si>
  <si>
    <t>Медицинская помощь, оказанная в амбулаторных условиях</t>
  </si>
  <si>
    <t>Медицинская помощь, оказанная в амбулаторных условиях в неотложной форме</t>
  </si>
  <si>
    <t>03</t>
  </si>
  <si>
    <t>Медицинская помощь, оказанная  в условиях дневных стационаров</t>
  </si>
  <si>
    <t>Специализированная медицинская помощь, оказанная  в стационарных условиях</t>
  </si>
  <si>
    <t>05</t>
  </si>
  <si>
    <t>Паллиативная медицинская помощь в стационарных условиях</t>
  </si>
  <si>
    <t>Медицинская помощь и иные услуги, оказанные иными типами медицинских организаций</t>
  </si>
  <si>
    <r>
      <t>Всего</t>
    </r>
    <r>
      <rPr>
        <b/>
        <sz val="10"/>
        <rFont val="Times New Roman"/>
        <family val="1"/>
      </rPr>
      <t xml:space="preserve"> (сумма строк (1+2+3+4+5)) </t>
    </r>
  </si>
  <si>
    <t>Сведения о медицинских организациях, оказывающих медицинскую помощь в рамках территориальной  программы государственных гарантий бесплатного оказания гражданам медицинской помощи</t>
  </si>
  <si>
    <t>№ стр.</t>
  </si>
  <si>
    <t>муниципальной  собственности</t>
  </si>
  <si>
    <t>собственности субъекта РФ</t>
  </si>
  <si>
    <t>федеральной собственности</t>
  </si>
  <si>
    <t>иных форм собственности</t>
  </si>
  <si>
    <t>Всего  (гр.3+4+5+10)</t>
  </si>
  <si>
    <t>всего (гр6+7+8+9)</t>
  </si>
  <si>
    <t>в том числе подведомственные</t>
  </si>
  <si>
    <t>всего</t>
  </si>
  <si>
    <t>из них частной формы собственности</t>
  </si>
  <si>
    <t>Минздраву России</t>
  </si>
  <si>
    <t xml:space="preserve">ФМБА России </t>
  </si>
  <si>
    <t>ФАНО</t>
  </si>
  <si>
    <t xml:space="preserve">другим распорядителям средств федерального бюджета </t>
  </si>
  <si>
    <t>Количество медицинских организаций, оказывающих медицинскую помощь в соответствии с территориальной программой государственных гарантий бесплатного оказания гражданам медицинской помощи, в том числе:</t>
  </si>
  <si>
    <t>работающие в сфере территориальных программ обязательного медицинского страхования</t>
  </si>
  <si>
    <t>Приложение 3</t>
  </si>
  <si>
    <t>Кассовое исполнение за отчётный период, тыс.руб. (за счет областного бюджета)</t>
  </si>
  <si>
    <t>Кассовое исполнение за отчётный период, тыс.руб.(за счет средств ОМС)</t>
  </si>
  <si>
    <t>Кассовое исполнение за отчётный период, тыс.руб.(Всего)</t>
  </si>
  <si>
    <r>
      <t>Стоимость территориальной программы государственных гарантий бесплатного оказания гражданам медицинской помощи (</t>
    </r>
    <r>
      <rPr>
        <b/>
        <sz val="10"/>
        <rFont val="Times New Roman"/>
        <family val="1"/>
      </rPr>
      <t>Сумма строк (6+7+8))</t>
    </r>
    <r>
      <rPr>
        <b/>
        <sz val="12"/>
        <rFont val="Times New Roman"/>
        <family val="1"/>
      </rPr>
      <t xml:space="preserve"> </t>
    </r>
  </si>
  <si>
    <t>Ф.И.О. исполнителя</t>
  </si>
  <si>
    <t>случай лечения</t>
  </si>
  <si>
    <t>высокотехнологичная медицинская помощь, оказываемая в медицинских организациях субъекта РФ</t>
  </si>
  <si>
    <t>II. Средства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ОМС**</t>
  </si>
  <si>
    <r>
      <t xml:space="preserve">**  указываются расходы консолидированного бюджета РФ на приобретение медицинского оборудования для медицинских организаций, работающих в системе ОМС, сверх </t>
    </r>
    <r>
      <rPr>
        <b/>
        <sz val="8"/>
        <color indexed="17"/>
        <rFont val="Times New Roman"/>
        <family val="1"/>
      </rPr>
      <t xml:space="preserve"> </t>
    </r>
    <r>
      <rPr>
        <sz val="8"/>
        <rFont val="Times New Roman"/>
        <family val="1"/>
      </rPr>
      <t>территориальной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программы ОМС</t>
    </r>
  </si>
  <si>
    <t>скорая, в том числе скорая специализированная медицинская помощь, не включенная в территориальную программу ОМС, в том числе</t>
  </si>
  <si>
    <t>не идентифицированным и не застрахованным в системе ОМС лицам</t>
  </si>
  <si>
    <t>02.1</t>
  </si>
  <si>
    <t>13.1</t>
  </si>
  <si>
    <t>13.2</t>
  </si>
  <si>
    <t>14</t>
  </si>
  <si>
    <t>15</t>
  </si>
  <si>
    <t>х</t>
  </si>
  <si>
    <t>сентябрь</t>
  </si>
  <si>
    <t>А.Е.Баев</t>
  </si>
  <si>
    <t>(81740) 2-29-38</t>
  </si>
  <si>
    <t xml:space="preserve">Дата составления документа  24.10.2018
</t>
  </si>
  <si>
    <t>Шиловская С.А.</t>
  </si>
  <si>
    <t>БУЗ ВО "Кич-Городецкая ЦРБ" имени В.И.Коржавина</t>
  </si>
  <si>
    <t xml:space="preserve"> за январь - сентябрь 2018 года</t>
  </si>
  <si>
    <t>2018</t>
  </si>
  <si>
    <t>33,7</t>
  </si>
  <si>
    <t>1804,7</t>
  </si>
  <si>
    <t>3748,9</t>
  </si>
  <si>
    <t>8893,5</t>
  </si>
  <si>
    <t>43018,8</t>
  </si>
  <si>
    <t>2128,2</t>
  </si>
  <si>
    <t>7256,9</t>
  </si>
  <si>
    <t>37827</t>
  </si>
  <si>
    <t>за январь- сентябрь 2018 года</t>
  </si>
  <si>
    <t>БУЗ ВО "Кич-ородецкая ЦРБ" имени В.И.Коржавина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</si>
</sst>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_-* #,##0.0_р_._-;\-* #,##0.0_р_._-;_-* &quot;-&quot;??_р_._-;_-@_-"/>
    <numFmt numFmtId="175" formatCode="0.000"/>
    <numFmt numFmtId="176" formatCode="[$-F800]dddd\,\ mmmm\ dd\,\ yyyy"/>
    <numFmt numFmtId="177" formatCode="#,##0.000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14" fontId="5" fillId="33" borderId="11" xfId="0" applyNumberFormat="1" applyFont="1" applyFill="1" applyBorder="1" applyAlignment="1" applyProtection="1">
      <alignment horizontal="center" wrapText="1"/>
      <protection locked="0"/>
    </xf>
    <xf numFmtId="49" fontId="5" fillId="0" borderId="11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/>
      <protection/>
    </xf>
    <xf numFmtId="2" fontId="10" fillId="0" borderId="10" xfId="0" applyNumberFormat="1" applyFont="1" applyFill="1" applyBorder="1" applyAlignment="1" applyProtection="1">
      <alignment horizontal="right" wrapText="1"/>
      <protection locked="0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43" fontId="10" fillId="0" borderId="10" xfId="66" applyFont="1" applyFill="1" applyBorder="1" applyAlignment="1" applyProtection="1">
      <alignment horizontal="right" wrapText="1"/>
      <protection locked="0"/>
    </xf>
    <xf numFmtId="2" fontId="10" fillId="0" borderId="10" xfId="0" applyNumberFormat="1" applyFont="1" applyFill="1" applyBorder="1" applyAlignment="1" applyProtection="1">
      <alignment horizontal="right" wrapText="1"/>
      <protection/>
    </xf>
    <xf numFmtId="0" fontId="9" fillId="33" borderId="0" xfId="57" applyFont="1" applyFill="1">
      <alignment/>
      <protection/>
    </xf>
    <xf numFmtId="0" fontId="3" fillId="0" borderId="0" xfId="57">
      <alignment/>
      <protection/>
    </xf>
    <xf numFmtId="0" fontId="5" fillId="0" borderId="0" xfId="57" applyFont="1">
      <alignment/>
      <protection/>
    </xf>
    <xf numFmtId="2" fontId="5" fillId="0" borderId="0" xfId="57" applyNumberFormat="1" applyFont="1">
      <alignment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33" borderId="10" xfId="57" applyFont="1" applyFill="1" applyBorder="1" applyAlignment="1">
      <alignment horizontal="center" vertical="center" wrapText="1" shrinkToFi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 shrinkToFit="1"/>
      <protection/>
    </xf>
    <xf numFmtId="1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49" fontId="4" fillId="33" borderId="10" xfId="57" applyNumberFormat="1" applyFont="1" applyFill="1" applyBorder="1" applyAlignment="1">
      <alignment horizontal="center"/>
      <protection/>
    </xf>
    <xf numFmtId="2" fontId="5" fillId="0" borderId="10" xfId="66" applyNumberFormat="1" applyFont="1" applyFill="1" applyBorder="1" applyAlignment="1" applyProtection="1">
      <alignment horizontal="right"/>
      <protection hidden="1" locked="0"/>
    </xf>
    <xf numFmtId="2" fontId="5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ill="1">
      <alignment/>
      <protection/>
    </xf>
    <xf numFmtId="0" fontId="19" fillId="33" borderId="10" xfId="57" applyFont="1" applyFill="1" applyBorder="1" applyAlignment="1">
      <alignment vertical="center" wrapText="1"/>
      <protection/>
    </xf>
    <xf numFmtId="49" fontId="5" fillId="0" borderId="10" xfId="57" applyNumberFormat="1" applyFont="1" applyFill="1" applyBorder="1" applyAlignment="1" applyProtection="1">
      <alignment horizontal="right"/>
      <protection/>
    </xf>
    <xf numFmtId="1" fontId="5" fillId="0" borderId="10" xfId="57" applyNumberFormat="1" applyFont="1" applyFill="1" applyBorder="1" applyAlignment="1" applyProtection="1">
      <alignment horizontal="right"/>
      <protection/>
    </xf>
    <xf numFmtId="0" fontId="20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horizontal="center"/>
      <protection/>
    </xf>
    <xf numFmtId="174" fontId="5" fillId="33" borderId="0" xfId="66" applyNumberFormat="1" applyFont="1" applyFill="1" applyBorder="1" applyAlignment="1" applyProtection="1">
      <alignment horizontal="center"/>
      <protection hidden="1"/>
    </xf>
    <xf numFmtId="1" fontId="5" fillId="0" borderId="0" xfId="57" applyNumberFormat="1" applyFont="1" applyBorder="1" applyAlignment="1">
      <alignment horizontal="right"/>
      <protection/>
    </xf>
    <xf numFmtId="49" fontId="9" fillId="0" borderId="11" xfId="57" applyNumberFormat="1" applyFont="1" applyFill="1" applyBorder="1" applyAlignment="1">
      <alignment horizontal="center"/>
      <protection/>
    </xf>
    <xf numFmtId="0" fontId="3" fillId="0" borderId="0" xfId="58">
      <alignment/>
      <protection/>
    </xf>
    <xf numFmtId="0" fontId="20" fillId="0" borderId="0" xfId="58" applyFont="1" applyAlignment="1">
      <alignment horizont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3" fillId="0" borderId="10" xfId="58" applyBorder="1" applyAlignment="1">
      <alignment horizontal="center"/>
      <protection/>
    </xf>
    <xf numFmtId="0" fontId="21" fillId="0" borderId="10" xfId="55" applyFont="1" applyFill="1" applyBorder="1" applyAlignment="1">
      <alignment horizontal="center" wrapText="1"/>
      <protection/>
    </xf>
    <xf numFmtId="0" fontId="20" fillId="0" borderId="10" xfId="58" applyFont="1" applyBorder="1" applyAlignment="1">
      <alignment wrapText="1"/>
      <protection/>
    </xf>
    <xf numFmtId="0" fontId="3" fillId="0" borderId="10" xfId="58" applyBorder="1">
      <alignment/>
      <protection/>
    </xf>
    <xf numFmtId="2" fontId="4" fillId="33" borderId="10" xfId="57" applyNumberFormat="1" applyFont="1" applyFill="1" applyBorder="1" applyAlignment="1">
      <alignment horizontal="center"/>
      <protection/>
    </xf>
    <xf numFmtId="0" fontId="10" fillId="0" borderId="12" xfId="0" applyFont="1" applyBorder="1" applyAlignment="1">
      <alignment wrapText="1"/>
    </xf>
    <xf numFmtId="49" fontId="5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top"/>
    </xf>
    <xf numFmtId="49" fontId="5" fillId="0" borderId="11" xfId="0" applyNumberFormat="1" applyFont="1" applyBorder="1" applyAlignment="1" applyProtection="1">
      <alignment horizontal="center"/>
      <protection locked="0"/>
    </xf>
    <xf numFmtId="0" fontId="4" fillId="0" borderId="0" xfId="53" applyFont="1" applyFill="1" applyAlignment="1">
      <alignment horizontal="left" vertical="top" wrapText="1"/>
      <protection/>
    </xf>
    <xf numFmtId="0" fontId="13" fillId="0" borderId="0" xfId="0" applyFont="1" applyAlignment="1">
      <alignment horizontal="right"/>
    </xf>
    <xf numFmtId="0" fontId="4" fillId="0" borderId="0" xfId="53" applyFont="1" applyFill="1" applyAlignment="1">
      <alignment horizontal="left" vertical="top"/>
      <protection/>
    </xf>
    <xf numFmtId="0" fontId="14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33" borderId="11" xfId="57" applyFont="1" applyFill="1" applyBorder="1" applyAlignment="1">
      <alignment horizontal="center"/>
      <protection/>
    </xf>
    <xf numFmtId="0" fontId="8" fillId="33" borderId="0" xfId="57" applyFont="1" applyFill="1" applyBorder="1" applyAlignment="1">
      <alignment horizontal="left"/>
      <protection/>
    </xf>
    <xf numFmtId="0" fontId="8" fillId="33" borderId="0" xfId="57" applyFont="1" applyFill="1" applyAlignment="1">
      <alignment horizontal="right"/>
      <protection/>
    </xf>
    <xf numFmtId="0" fontId="3" fillId="0" borderId="0" xfId="57" applyAlignment="1">
      <alignment/>
      <protection/>
    </xf>
    <xf numFmtId="0" fontId="17" fillId="33" borderId="0" xfId="57" applyFont="1" applyFill="1" applyAlignment="1">
      <alignment horizontal="center" vertical="center" wrapText="1"/>
      <protection/>
    </xf>
    <xf numFmtId="0" fontId="8" fillId="33" borderId="0" xfId="57" applyFont="1" applyFill="1" applyBorder="1" applyAlignment="1">
      <alignment horizontal="right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0" fillId="0" borderId="0" xfId="58" applyFont="1" applyAlignment="1">
      <alignment horizontal="center" wrapText="1"/>
      <protection/>
    </xf>
    <xf numFmtId="0" fontId="19" fillId="0" borderId="0" xfId="58" applyFont="1" applyAlignment="1">
      <alignment horizontal="center" wrapText="1"/>
      <protection/>
    </xf>
    <xf numFmtId="0" fontId="5" fillId="0" borderId="0" xfId="58" applyFont="1" applyAlignment="1">
      <alignment horizontal="right"/>
      <protection/>
    </xf>
    <xf numFmtId="0" fontId="21" fillId="0" borderId="15" xfId="55" applyFont="1" applyFill="1" applyBorder="1" applyAlignment="1">
      <alignment horizontal="center" vertical="center" wrapText="1"/>
      <protection/>
    </xf>
    <xf numFmtId="0" fontId="21" fillId="0" borderId="16" xfId="55" applyFont="1" applyFill="1" applyBorder="1" applyAlignment="1">
      <alignment horizontal="center" vertical="center" wrapText="1"/>
      <protection/>
    </xf>
    <xf numFmtId="0" fontId="21" fillId="0" borderId="17" xfId="55" applyFont="1" applyFill="1" applyBorder="1" applyAlignment="1">
      <alignment horizontal="center" vertical="center" wrapText="1"/>
      <protection/>
    </xf>
    <xf numFmtId="0" fontId="3" fillId="0" borderId="12" xfId="58" applyBorder="1" applyAlignment="1">
      <alignment horizontal="center"/>
      <protection/>
    </xf>
    <xf numFmtId="0" fontId="3" fillId="0" borderId="14" xfId="58" applyBorder="1" applyAlignment="1">
      <alignment horizontal="center"/>
      <protection/>
    </xf>
    <xf numFmtId="0" fontId="3" fillId="0" borderId="13" xfId="58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/>
    </xf>
    <xf numFmtId="0" fontId="4" fillId="33" borderId="0" xfId="57" applyFont="1" applyFill="1" applyBorder="1" applyAlignment="1">
      <alignment horizontal="center" vertical="top" wrapText="1"/>
      <protection/>
    </xf>
    <xf numFmtId="0" fontId="5" fillId="33" borderId="0" xfId="57" applyFont="1" applyFill="1" applyBorder="1" applyAlignment="1" applyProtection="1">
      <alignment horizontal="center" wrapText="1"/>
      <protection locked="0"/>
    </xf>
    <xf numFmtId="14" fontId="5" fillId="33" borderId="0" xfId="0" applyNumberFormat="1" applyFont="1" applyFill="1" applyBorder="1" applyAlignment="1" applyProtection="1">
      <alignment horizontal="center" wrapText="1"/>
      <protection locked="0"/>
    </xf>
    <xf numFmtId="0" fontId="20" fillId="0" borderId="11" xfId="58" applyFont="1" applyBorder="1" applyAlignment="1">
      <alignment horizontal="center"/>
      <protection/>
    </xf>
    <xf numFmtId="0" fontId="3" fillId="0" borderId="0" xfId="58" applyBorder="1">
      <alignment/>
      <protection/>
    </xf>
    <xf numFmtId="0" fontId="5" fillId="0" borderId="0" xfId="57" applyFont="1" applyBorder="1">
      <alignment/>
      <protection/>
    </xf>
    <xf numFmtId="0" fontId="3" fillId="0" borderId="0" xfId="57" applyBorder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Приложение 4" xfId="55"/>
    <cellStyle name="Обычный 3" xfId="56"/>
    <cellStyle name="Обычный_Приложение 3" xfId="57"/>
    <cellStyle name="Обычный_Приложение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A35" sqref="A35:E40"/>
    </sheetView>
  </sheetViews>
  <sheetFormatPr defaultColWidth="9.140625" defaultRowHeight="15"/>
  <cols>
    <col min="1" max="1" width="50.140625" style="0" customWidth="1"/>
    <col min="2" max="2" width="6.140625" style="0" customWidth="1"/>
    <col min="3" max="3" width="17.8515625" style="0" customWidth="1"/>
    <col min="4" max="4" width="18.8515625" style="0" customWidth="1"/>
    <col min="5" max="5" width="16.28125" style="0" customWidth="1"/>
  </cols>
  <sheetData>
    <row r="1" spans="1:5" ht="19.5" customHeight="1">
      <c r="A1" s="58" t="s">
        <v>51</v>
      </c>
      <c r="B1" s="58"/>
      <c r="C1" s="58"/>
      <c r="D1" s="58"/>
      <c r="E1" s="58"/>
    </row>
    <row r="2" spans="1:5" ht="53.25" customHeight="1">
      <c r="A2" s="60" t="s">
        <v>1</v>
      </c>
      <c r="B2" s="60"/>
      <c r="C2" s="60"/>
      <c r="D2" s="60"/>
      <c r="E2" s="60"/>
    </row>
    <row r="3" spans="1:5" ht="15">
      <c r="A3" s="85" t="s">
        <v>107</v>
      </c>
      <c r="B3" s="85"/>
      <c r="C3" s="85"/>
      <c r="D3" s="85"/>
      <c r="E3" s="85"/>
    </row>
    <row r="4" spans="1:5" ht="15">
      <c r="A4" s="83" t="s">
        <v>106</v>
      </c>
      <c r="B4" s="83"/>
      <c r="C4" s="83"/>
      <c r="D4" s="83"/>
      <c r="E4" s="83"/>
    </row>
    <row r="5" spans="1:5" ht="15">
      <c r="A5" s="84" t="s">
        <v>50</v>
      </c>
      <c r="B5" s="84"/>
      <c r="C5" s="84"/>
      <c r="D5" s="84"/>
      <c r="E5" s="84"/>
    </row>
    <row r="6" spans="1:5" ht="7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48.75">
      <c r="A8" s="3" t="s">
        <v>7</v>
      </c>
      <c r="B8" s="4" t="s">
        <v>8</v>
      </c>
      <c r="C8" s="13" t="s">
        <v>9</v>
      </c>
      <c r="D8" s="14" t="s">
        <v>48</v>
      </c>
      <c r="E8" s="15">
        <f>E9+E11+E13+E12+E14+E15+E16</f>
        <v>5587.3</v>
      </c>
    </row>
    <row r="9" spans="1:5" ht="36.75">
      <c r="A9" s="1" t="s">
        <v>93</v>
      </c>
      <c r="B9" s="4" t="s">
        <v>10</v>
      </c>
      <c r="C9" s="16" t="s">
        <v>11</v>
      </c>
      <c r="D9" s="15">
        <v>16</v>
      </c>
      <c r="E9" s="15">
        <v>33.7</v>
      </c>
    </row>
    <row r="10" spans="1:5" ht="24.75">
      <c r="A10" s="53" t="s">
        <v>94</v>
      </c>
      <c r="B10" s="4" t="s">
        <v>95</v>
      </c>
      <c r="C10" s="16" t="s">
        <v>11</v>
      </c>
      <c r="D10" s="15">
        <v>16</v>
      </c>
      <c r="E10" s="15">
        <v>33.7</v>
      </c>
    </row>
    <row r="11" spans="1:5" ht="36.75">
      <c r="A11" s="61" t="s">
        <v>12</v>
      </c>
      <c r="B11" s="4" t="s">
        <v>13</v>
      </c>
      <c r="C11" s="16" t="s">
        <v>14</v>
      </c>
      <c r="D11" s="15">
        <v>6905</v>
      </c>
      <c r="E11" s="15">
        <v>992.6</v>
      </c>
    </row>
    <row r="12" spans="1:5" ht="24.75">
      <c r="A12" s="62"/>
      <c r="B12" s="4" t="s">
        <v>15</v>
      </c>
      <c r="C12" s="16" t="s">
        <v>43</v>
      </c>
      <c r="D12" s="15">
        <v>2502</v>
      </c>
      <c r="E12" s="15">
        <v>812.1</v>
      </c>
    </row>
    <row r="13" spans="1:5" ht="24.75">
      <c r="A13" s="6" t="s">
        <v>42</v>
      </c>
      <c r="B13" s="4" t="s">
        <v>16</v>
      </c>
      <c r="C13" s="16" t="s">
        <v>17</v>
      </c>
      <c r="D13" s="15"/>
      <c r="E13" s="15"/>
    </row>
    <row r="14" spans="1:5" ht="15">
      <c r="A14" s="1" t="s">
        <v>18</v>
      </c>
      <c r="B14" s="4" t="s">
        <v>62</v>
      </c>
      <c r="C14" s="16" t="s">
        <v>89</v>
      </c>
      <c r="D14" s="15"/>
      <c r="E14" s="15"/>
    </row>
    <row r="15" spans="1:5" ht="15">
      <c r="A15" s="1" t="s">
        <v>44</v>
      </c>
      <c r="B15" s="4" t="s">
        <v>19</v>
      </c>
      <c r="C15" s="16" t="s">
        <v>21</v>
      </c>
      <c r="D15" s="15">
        <v>2246</v>
      </c>
      <c r="E15" s="15">
        <v>3748.9</v>
      </c>
    </row>
    <row r="16" spans="1:5" ht="15">
      <c r="A16" s="1" t="s">
        <v>22</v>
      </c>
      <c r="B16" s="4" t="s">
        <v>20</v>
      </c>
      <c r="C16" s="16" t="s">
        <v>24</v>
      </c>
      <c r="D16" s="17" t="s">
        <v>48</v>
      </c>
      <c r="E16" s="15"/>
    </row>
    <row r="17" spans="1:5" ht="24.75">
      <c r="A17" s="1" t="s">
        <v>90</v>
      </c>
      <c r="B17" s="4" t="s">
        <v>23</v>
      </c>
      <c r="C17" s="16" t="s">
        <v>17</v>
      </c>
      <c r="D17" s="17"/>
      <c r="E17" s="15"/>
    </row>
    <row r="18" spans="1:5" ht="48.75">
      <c r="A18" s="5" t="s">
        <v>91</v>
      </c>
      <c r="B18" s="4" t="s">
        <v>25</v>
      </c>
      <c r="C18" s="16" t="s">
        <v>24</v>
      </c>
      <c r="D18" s="17" t="s">
        <v>48</v>
      </c>
      <c r="E18" s="15"/>
    </row>
    <row r="19" spans="1:5" ht="24.75">
      <c r="A19" s="5" t="s">
        <v>26</v>
      </c>
      <c r="B19" s="4">
        <v>10</v>
      </c>
      <c r="C19" s="16" t="s">
        <v>24</v>
      </c>
      <c r="D19" s="17" t="s">
        <v>48</v>
      </c>
      <c r="E19" s="15">
        <f>E20+E21+E22+E23+E24+E25+E26+E27+E29-E25-E26</f>
        <v>99124.4</v>
      </c>
    </row>
    <row r="20" spans="1:5" ht="15">
      <c r="A20" s="1" t="s">
        <v>27</v>
      </c>
      <c r="B20" s="4">
        <v>11</v>
      </c>
      <c r="C20" s="16" t="s">
        <v>11</v>
      </c>
      <c r="D20" s="15">
        <v>3521</v>
      </c>
      <c r="E20" s="15">
        <v>8893.5</v>
      </c>
    </row>
    <row r="21" spans="1:5" ht="36.75">
      <c r="A21" s="61" t="s">
        <v>12</v>
      </c>
      <c r="B21" s="4" t="s">
        <v>28</v>
      </c>
      <c r="C21" s="18" t="s">
        <v>14</v>
      </c>
      <c r="D21" s="15">
        <v>31498</v>
      </c>
      <c r="E21" s="15">
        <v>18009.4</v>
      </c>
    </row>
    <row r="22" spans="1:5" ht="36">
      <c r="A22" s="63"/>
      <c r="B22" s="4" t="s">
        <v>29</v>
      </c>
      <c r="C22" s="19" t="s">
        <v>30</v>
      </c>
      <c r="D22" s="15">
        <v>3678</v>
      </c>
      <c r="E22" s="15">
        <v>2128.2</v>
      </c>
    </row>
    <row r="23" spans="1:5" ht="24.75">
      <c r="A23" s="62"/>
      <c r="B23" s="4" t="s">
        <v>31</v>
      </c>
      <c r="C23" s="18" t="s">
        <v>43</v>
      </c>
      <c r="D23" s="15">
        <v>16180</v>
      </c>
      <c r="E23" s="15">
        <v>25009.4</v>
      </c>
    </row>
    <row r="24" spans="1:5" ht="24.75">
      <c r="A24" s="1" t="s">
        <v>45</v>
      </c>
      <c r="B24" s="4">
        <v>13</v>
      </c>
      <c r="C24" s="16" t="s">
        <v>17</v>
      </c>
      <c r="D24" s="15">
        <v>2154</v>
      </c>
      <c r="E24" s="15">
        <v>37827</v>
      </c>
    </row>
    <row r="25" spans="1:5" ht="15">
      <c r="A25" s="1" t="s">
        <v>32</v>
      </c>
      <c r="B25" s="4" t="s">
        <v>96</v>
      </c>
      <c r="C25" s="16" t="s">
        <v>21</v>
      </c>
      <c r="D25" s="15"/>
      <c r="E25" s="15"/>
    </row>
    <row r="26" spans="1:5" ht="15">
      <c r="A26" s="1" t="s">
        <v>33</v>
      </c>
      <c r="B26" s="4" t="s">
        <v>97</v>
      </c>
      <c r="C26" s="16" t="s">
        <v>17</v>
      </c>
      <c r="D26" s="15"/>
      <c r="E26" s="15"/>
    </row>
    <row r="27" spans="1:5" ht="15">
      <c r="A27" s="1" t="s">
        <v>18</v>
      </c>
      <c r="B27" s="4" t="s">
        <v>98</v>
      </c>
      <c r="C27" s="16" t="s">
        <v>89</v>
      </c>
      <c r="D27" s="15">
        <v>881</v>
      </c>
      <c r="E27" s="15">
        <v>7256.9</v>
      </c>
    </row>
    <row r="28" spans="1:5" ht="15">
      <c r="A28" s="1" t="s">
        <v>46</v>
      </c>
      <c r="B28" s="4" t="s">
        <v>99</v>
      </c>
      <c r="C28" s="16" t="s">
        <v>21</v>
      </c>
      <c r="D28" s="15" t="s">
        <v>100</v>
      </c>
      <c r="E28" s="15" t="s">
        <v>100</v>
      </c>
    </row>
    <row r="29" spans="1:5" ht="15">
      <c r="A29" s="1"/>
      <c r="B29" s="4">
        <v>17</v>
      </c>
      <c r="C29" s="16"/>
      <c r="D29" s="17"/>
      <c r="E29" s="20"/>
    </row>
    <row r="30" spans="1:5" ht="15">
      <c r="A30" s="5" t="s">
        <v>34</v>
      </c>
      <c r="B30" s="4">
        <v>18</v>
      </c>
      <c r="C30" s="16" t="s">
        <v>24</v>
      </c>
      <c r="D30" s="17"/>
      <c r="E30" s="21">
        <f>E8+E18+E19</f>
        <v>104711.7</v>
      </c>
    </row>
    <row r="31" spans="1:5" ht="27" customHeight="1">
      <c r="A31" s="57" t="s">
        <v>35</v>
      </c>
      <c r="B31" s="57"/>
      <c r="C31" s="57"/>
      <c r="D31" s="57"/>
      <c r="E31" s="57"/>
    </row>
    <row r="32" spans="1:5" ht="26.25" customHeight="1">
      <c r="A32" s="57" t="s">
        <v>92</v>
      </c>
      <c r="B32" s="57"/>
      <c r="C32" s="57"/>
      <c r="D32" s="57"/>
      <c r="E32" s="57"/>
    </row>
    <row r="33" spans="1:5" ht="26.25" customHeight="1">
      <c r="A33" s="57" t="s">
        <v>47</v>
      </c>
      <c r="B33" s="57"/>
      <c r="C33" s="57"/>
      <c r="D33" s="57"/>
      <c r="E33" s="57"/>
    </row>
    <row r="34" spans="1:5" ht="14.25" customHeight="1">
      <c r="A34" s="59"/>
      <c r="B34" s="59"/>
      <c r="C34" s="59"/>
      <c r="D34" s="59"/>
      <c r="E34" s="59"/>
    </row>
    <row r="35" spans="1:5" ht="15">
      <c r="A35" s="7" t="s">
        <v>49</v>
      </c>
      <c r="B35" s="7"/>
      <c r="C35" s="12" t="s">
        <v>102</v>
      </c>
      <c r="D35" s="56"/>
      <c r="E35" s="56"/>
    </row>
    <row r="36" spans="1:5" ht="13.5" customHeight="1">
      <c r="A36" s="7"/>
      <c r="B36" s="7"/>
      <c r="C36" s="8" t="s">
        <v>36</v>
      </c>
      <c r="D36" s="55" t="s">
        <v>37</v>
      </c>
      <c r="E36" s="55"/>
    </row>
    <row r="37" spans="1:5" ht="3" customHeight="1">
      <c r="A37" s="7"/>
      <c r="B37" s="7"/>
      <c r="C37" s="9"/>
      <c r="D37" s="10"/>
      <c r="E37" s="10"/>
    </row>
    <row r="38" spans="1:5" ht="3.75" customHeight="1">
      <c r="A38" s="7" t="s">
        <v>38</v>
      </c>
      <c r="B38" s="7"/>
      <c r="C38" s="9"/>
      <c r="D38" s="10"/>
      <c r="E38" s="10"/>
    </row>
    <row r="39" spans="1:5" ht="27" customHeight="1">
      <c r="A39" s="7" t="s">
        <v>104</v>
      </c>
      <c r="B39" s="7"/>
      <c r="C39" s="9" t="s">
        <v>105</v>
      </c>
      <c r="D39" s="56" t="s">
        <v>103</v>
      </c>
      <c r="E39" s="56"/>
    </row>
    <row r="40" spans="1:5" ht="15">
      <c r="A40" s="11"/>
      <c r="B40" s="7"/>
      <c r="C40" s="9" t="s">
        <v>88</v>
      </c>
      <c r="D40" s="55" t="s">
        <v>39</v>
      </c>
      <c r="E40" s="55"/>
    </row>
  </sheetData>
  <sheetProtection/>
  <mergeCells count="15">
    <mergeCell ref="A3:E3"/>
    <mergeCell ref="A1:E1"/>
    <mergeCell ref="A34:E34"/>
    <mergeCell ref="A31:E31"/>
    <mergeCell ref="A32:E32"/>
    <mergeCell ref="A2:E2"/>
    <mergeCell ref="A11:A12"/>
    <mergeCell ref="A21:A23"/>
    <mergeCell ref="A4:E4"/>
    <mergeCell ref="A5:E5"/>
    <mergeCell ref="D36:E36"/>
    <mergeCell ref="D39:E39"/>
    <mergeCell ref="A33:E33"/>
    <mergeCell ref="D40:E40"/>
    <mergeCell ref="D35:E35"/>
  </mergeCells>
  <printOptions/>
  <pageMargins left="0.16" right="0.21" top="0.22" bottom="0.39" header="0.16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3.140625" style="23" customWidth="1"/>
    <col min="2" max="2" width="5.140625" style="23" customWidth="1"/>
    <col min="3" max="3" width="16.8515625" style="23" customWidth="1"/>
    <col min="4" max="4" width="18.421875" style="23" customWidth="1"/>
    <col min="5" max="5" width="14.7109375" style="23" customWidth="1"/>
    <col min="6" max="6" width="15.8515625" style="23" customWidth="1"/>
    <col min="7" max="7" width="25.28125" style="23" hidden="1" customWidth="1"/>
    <col min="8" max="16384" width="9.140625" style="23" customWidth="1"/>
  </cols>
  <sheetData>
    <row r="1" spans="1:7" ht="15">
      <c r="A1" s="22"/>
      <c r="B1" s="22"/>
      <c r="C1" s="22"/>
      <c r="D1" s="22"/>
      <c r="E1" s="66" t="s">
        <v>0</v>
      </c>
      <c r="F1" s="67"/>
      <c r="G1" s="67"/>
    </row>
    <row r="2" spans="1:7" ht="48" customHeight="1">
      <c r="A2" s="68" t="s">
        <v>52</v>
      </c>
      <c r="B2" s="68"/>
      <c r="C2" s="68"/>
      <c r="D2" s="68"/>
      <c r="E2" s="68"/>
      <c r="F2" s="67"/>
      <c r="G2" s="67"/>
    </row>
    <row r="3" spans="1:6" ht="15">
      <c r="A3" s="69" t="s">
        <v>41</v>
      </c>
      <c r="B3" s="69"/>
      <c r="C3" s="44" t="s">
        <v>101</v>
      </c>
      <c r="D3" s="44" t="s">
        <v>108</v>
      </c>
      <c r="E3" s="65" t="s">
        <v>40</v>
      </c>
      <c r="F3" s="65"/>
    </row>
    <row r="4" spans="1:5" ht="15">
      <c r="A4" s="83" t="s">
        <v>106</v>
      </c>
      <c r="B4" s="83"/>
      <c r="C4" s="83"/>
      <c r="D4" s="83"/>
      <c r="E4" s="83"/>
    </row>
    <row r="5" spans="1:5" ht="12.75">
      <c r="A5" s="84" t="s">
        <v>50</v>
      </c>
      <c r="B5" s="84"/>
      <c r="C5" s="84"/>
      <c r="D5" s="84"/>
      <c r="E5" s="84"/>
    </row>
    <row r="6" spans="1:7" ht="12.75">
      <c r="A6" s="64"/>
      <c r="B6" s="64"/>
      <c r="C6" s="64"/>
      <c r="D6" s="64"/>
      <c r="E6" s="64"/>
      <c r="F6" s="25"/>
      <c r="G6" s="24"/>
    </row>
    <row r="7" spans="1:7" ht="104.25" customHeight="1">
      <c r="A7" s="26" t="s">
        <v>53</v>
      </c>
      <c r="B7" s="27" t="s">
        <v>3</v>
      </c>
      <c r="C7" s="26" t="s">
        <v>84</v>
      </c>
      <c r="D7" s="26" t="s">
        <v>85</v>
      </c>
      <c r="E7" s="26" t="s">
        <v>86</v>
      </c>
      <c r="F7" s="26" t="s">
        <v>54</v>
      </c>
      <c r="G7" s="26" t="s">
        <v>55</v>
      </c>
    </row>
    <row r="8" spans="1:7" ht="12.75">
      <c r="A8" s="28">
        <v>1</v>
      </c>
      <c r="B8" s="29">
        <v>2</v>
      </c>
      <c r="C8" s="29"/>
      <c r="D8" s="29"/>
      <c r="E8" s="28">
        <v>3</v>
      </c>
      <c r="F8" s="30">
        <v>4</v>
      </c>
      <c r="G8" s="31">
        <v>5</v>
      </c>
    </row>
    <row r="9" spans="1:7" ht="29.25" customHeight="1">
      <c r="A9" s="32" t="s">
        <v>56</v>
      </c>
      <c r="B9" s="33" t="s">
        <v>8</v>
      </c>
      <c r="C9" s="33" t="s">
        <v>109</v>
      </c>
      <c r="D9" s="33" t="s">
        <v>112</v>
      </c>
      <c r="E9" s="34">
        <f>C9+D9</f>
        <v>8927.2</v>
      </c>
      <c r="F9" s="35">
        <f>E9/E18*100</f>
        <v>8.525503835770024</v>
      </c>
      <c r="G9" s="35">
        <f>(E9/E14)*100</f>
        <v>8.842068563867088</v>
      </c>
    </row>
    <row r="10" spans="1:7" ht="30.75" customHeight="1">
      <c r="A10" s="32" t="s">
        <v>57</v>
      </c>
      <c r="B10" s="33" t="s">
        <v>10</v>
      </c>
      <c r="C10" s="33" t="s">
        <v>110</v>
      </c>
      <c r="D10" s="33" t="s">
        <v>113</v>
      </c>
      <c r="E10" s="34">
        <f aca="true" t="shared" si="0" ref="E10:E16">C10+D10</f>
        <v>44823.5</v>
      </c>
      <c r="F10" s="35">
        <f>E10/E18*100</f>
        <v>42.806582263491094</v>
      </c>
      <c r="G10" s="35">
        <f>(E10/E14)*100</f>
        <v>44.3960547845345</v>
      </c>
    </row>
    <row r="11" spans="1:9" ht="42.75" customHeight="1">
      <c r="A11" s="32" t="s">
        <v>58</v>
      </c>
      <c r="B11" s="33" t="s">
        <v>59</v>
      </c>
      <c r="C11" s="33"/>
      <c r="D11" s="33" t="s">
        <v>114</v>
      </c>
      <c r="E11" s="34">
        <f t="shared" si="0"/>
        <v>2128.2</v>
      </c>
      <c r="F11" s="35">
        <f>E11/E18*100</f>
        <v>2.0324376359088814</v>
      </c>
      <c r="G11" s="35">
        <f>(E11/E14)*100</f>
        <v>2.107905089795449</v>
      </c>
      <c r="I11" s="36"/>
    </row>
    <row r="12" spans="1:7" ht="32.25" customHeight="1">
      <c r="A12" s="32" t="s">
        <v>60</v>
      </c>
      <c r="B12" s="33" t="s">
        <v>16</v>
      </c>
      <c r="C12" s="33"/>
      <c r="D12" s="33" t="s">
        <v>115</v>
      </c>
      <c r="E12" s="34">
        <f t="shared" si="0"/>
        <v>7256.9</v>
      </c>
      <c r="F12" s="35">
        <f>E12/E18*100</f>
        <v>6.930362127632346</v>
      </c>
      <c r="G12" s="35">
        <f>(E12/E14)*100</f>
        <v>7.187696854683111</v>
      </c>
    </row>
    <row r="13" spans="1:7" ht="43.5" customHeight="1">
      <c r="A13" s="32" t="s">
        <v>61</v>
      </c>
      <c r="B13" s="33" t="s">
        <v>62</v>
      </c>
      <c r="C13" s="33"/>
      <c r="D13" s="33" t="s">
        <v>116</v>
      </c>
      <c r="E13" s="34">
        <f t="shared" si="0"/>
        <v>37827</v>
      </c>
      <c r="F13" s="35">
        <f>E13/E18*100</f>
        <v>36.124902947808124</v>
      </c>
      <c r="G13" s="35">
        <f>(E13/E14)*100</f>
        <v>37.46627470711985</v>
      </c>
    </row>
    <row r="14" spans="1:7" ht="34.5" customHeight="1">
      <c r="A14" s="37" t="s">
        <v>65</v>
      </c>
      <c r="B14" s="33" t="s">
        <v>19</v>
      </c>
      <c r="C14" s="35">
        <f>C13+C12+C11+C10+C9</f>
        <v>1838.4</v>
      </c>
      <c r="D14" s="35">
        <f>D13+D12+D11+D10+D9</f>
        <v>99124.4</v>
      </c>
      <c r="E14" s="35">
        <f>E13+E12+E11+E10+E9</f>
        <v>100962.8</v>
      </c>
      <c r="F14" s="35">
        <f>F13+F12+F11+F10+F9</f>
        <v>96.41978881061047</v>
      </c>
      <c r="G14" s="35">
        <f>G13+G12+G11+G10+G9</f>
        <v>100</v>
      </c>
    </row>
    <row r="15" spans="1:7" ht="34.5" customHeight="1">
      <c r="A15" s="32" t="s">
        <v>63</v>
      </c>
      <c r="B15" s="33" t="s">
        <v>20</v>
      </c>
      <c r="C15" s="33" t="s">
        <v>111</v>
      </c>
      <c r="D15" s="33"/>
      <c r="E15" s="34">
        <f t="shared" si="0"/>
        <v>3748.9</v>
      </c>
      <c r="F15" s="35">
        <f>E15/E18*100</f>
        <v>3.5802111893895336</v>
      </c>
      <c r="G15" s="35"/>
    </row>
    <row r="16" spans="1:7" ht="40.5" customHeight="1">
      <c r="A16" s="32" t="s">
        <v>64</v>
      </c>
      <c r="B16" s="33" t="s">
        <v>23</v>
      </c>
      <c r="C16" s="33"/>
      <c r="D16" s="33"/>
      <c r="E16" s="34">
        <f t="shared" si="0"/>
        <v>0</v>
      </c>
      <c r="F16" s="35">
        <f>E16/E18*100</f>
        <v>0</v>
      </c>
      <c r="G16" s="38">
        <v>100</v>
      </c>
    </row>
    <row r="17" spans="1:7" ht="8.25" customHeight="1">
      <c r="A17" s="32"/>
      <c r="B17" s="33"/>
      <c r="C17" s="33"/>
      <c r="D17" s="33"/>
      <c r="E17" s="34"/>
      <c r="F17" s="35"/>
      <c r="G17" s="39"/>
    </row>
    <row r="18" spans="1:7" ht="72.75" customHeight="1">
      <c r="A18" s="32" t="s">
        <v>87</v>
      </c>
      <c r="B18" s="33" t="s">
        <v>25</v>
      </c>
      <c r="C18" s="52">
        <f>C14+C15+C16</f>
        <v>5587.3</v>
      </c>
      <c r="D18" s="52">
        <f>D14+D15+D16</f>
        <v>99124.4</v>
      </c>
      <c r="E18" s="52">
        <f>E14+E15+E16</f>
        <v>104711.7</v>
      </c>
      <c r="F18" s="52">
        <f>F14+F15+F16</f>
        <v>100</v>
      </c>
      <c r="G18" s="39"/>
    </row>
    <row r="19" spans="1:7" ht="12.75" customHeight="1">
      <c r="A19" s="40"/>
      <c r="B19" s="41"/>
      <c r="C19" s="41"/>
      <c r="D19" s="41"/>
      <c r="E19" s="42"/>
      <c r="F19" s="43"/>
      <c r="G19" s="43"/>
    </row>
    <row r="20" spans="1:6" ht="23.25" customHeight="1">
      <c r="A20" s="7" t="s">
        <v>49</v>
      </c>
      <c r="B20" s="7"/>
      <c r="C20" s="54" t="s">
        <v>102</v>
      </c>
      <c r="D20" s="56"/>
      <c r="E20" s="56"/>
      <c r="F20" s="87"/>
    </row>
    <row r="21" spans="1:6" ht="12.75">
      <c r="A21" s="7"/>
      <c r="B21" s="7"/>
      <c r="C21" s="8" t="s">
        <v>36</v>
      </c>
      <c r="D21" s="55" t="s">
        <v>37</v>
      </c>
      <c r="E21" s="55"/>
      <c r="F21" s="86"/>
    </row>
    <row r="22" spans="1:6" ht="12.75">
      <c r="A22" s="7"/>
      <c r="B22" s="7"/>
      <c r="C22" s="9"/>
      <c r="D22" s="10"/>
      <c r="E22" s="10"/>
      <c r="F22" s="24"/>
    </row>
    <row r="23" spans="1:6" ht="12.75">
      <c r="A23" s="7" t="s">
        <v>38</v>
      </c>
      <c r="B23" s="7"/>
      <c r="C23" s="9"/>
      <c r="D23" s="10"/>
      <c r="E23" s="10"/>
      <c r="F23" s="87"/>
    </row>
    <row r="24" spans="1:5" ht="25.5">
      <c r="A24" s="7" t="s">
        <v>104</v>
      </c>
      <c r="B24" s="7"/>
      <c r="C24" s="9" t="s">
        <v>105</v>
      </c>
      <c r="D24" s="56" t="s">
        <v>103</v>
      </c>
      <c r="E24" s="56"/>
    </row>
    <row r="25" spans="1:5" ht="12.75">
      <c r="A25" s="88"/>
      <c r="B25" s="7"/>
      <c r="C25" s="9" t="s">
        <v>88</v>
      </c>
      <c r="D25" s="55" t="s">
        <v>39</v>
      </c>
      <c r="E25" s="55"/>
    </row>
  </sheetData>
  <sheetProtection/>
  <mergeCells count="11">
    <mergeCell ref="A5:E5"/>
    <mergeCell ref="D20:E20"/>
    <mergeCell ref="D21:E21"/>
    <mergeCell ref="D24:E24"/>
    <mergeCell ref="D25:E25"/>
    <mergeCell ref="A6:E6"/>
    <mergeCell ref="E3:F3"/>
    <mergeCell ref="E1:G1"/>
    <mergeCell ref="A2:G2"/>
    <mergeCell ref="A3:B3"/>
    <mergeCell ref="A4:E4"/>
  </mergeCells>
  <printOptions/>
  <pageMargins left="0.19" right="0.21" top="0.28" bottom="1" header="0.2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1.140625" style="45" customWidth="1"/>
    <col min="2" max="2" width="5.00390625" style="45" customWidth="1"/>
    <col min="3" max="3" width="20.7109375" style="45" customWidth="1"/>
    <col min="4" max="4" width="11.57421875" style="45" customWidth="1"/>
    <col min="5" max="5" width="11.140625" style="45" customWidth="1"/>
    <col min="6" max="11" width="9.140625" style="45" customWidth="1"/>
    <col min="12" max="12" width="11.28125" style="45" customWidth="1"/>
    <col min="13" max="16384" width="9.140625" style="45" customWidth="1"/>
  </cols>
  <sheetData>
    <row r="1" spans="11:12" ht="12.75">
      <c r="K1" s="76" t="s">
        <v>83</v>
      </c>
      <c r="L1" s="76"/>
    </row>
    <row r="2" spans="1:12" ht="37.5" customHeight="1">
      <c r="A2" s="75" t="s">
        <v>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 customHeight="1">
      <c r="A3" s="46"/>
      <c r="B3" s="46"/>
      <c r="C3" s="74" t="s">
        <v>117</v>
      </c>
      <c r="D3" s="74"/>
      <c r="E3" s="74"/>
      <c r="F3" s="46"/>
      <c r="G3" s="46"/>
      <c r="H3" s="46"/>
      <c r="I3" s="46"/>
      <c r="J3" s="46"/>
      <c r="K3" s="46"/>
      <c r="L3" s="46"/>
    </row>
    <row r="4" spans="1:12" ht="26.25" customHeight="1">
      <c r="A4" s="89" t="s">
        <v>118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33" customHeight="1">
      <c r="A5" s="80"/>
      <c r="B5" s="73" t="s">
        <v>67</v>
      </c>
      <c r="C5" s="70" t="s">
        <v>68</v>
      </c>
      <c r="D5" s="70" t="s">
        <v>69</v>
      </c>
      <c r="E5" s="77" t="s">
        <v>70</v>
      </c>
      <c r="F5" s="78"/>
      <c r="G5" s="78"/>
      <c r="H5" s="78"/>
      <c r="I5" s="79"/>
      <c r="J5" s="73" t="s">
        <v>71</v>
      </c>
      <c r="K5" s="73"/>
      <c r="L5" s="70" t="s">
        <v>72</v>
      </c>
    </row>
    <row r="6" spans="1:12" ht="30.75" customHeight="1">
      <c r="A6" s="81"/>
      <c r="B6" s="73"/>
      <c r="C6" s="71"/>
      <c r="D6" s="71"/>
      <c r="E6" s="73" t="s">
        <v>73</v>
      </c>
      <c r="F6" s="73" t="s">
        <v>74</v>
      </c>
      <c r="G6" s="73"/>
      <c r="H6" s="73"/>
      <c r="I6" s="73"/>
      <c r="J6" s="73" t="s">
        <v>75</v>
      </c>
      <c r="K6" s="73" t="s">
        <v>76</v>
      </c>
      <c r="L6" s="71"/>
    </row>
    <row r="7" spans="1:12" ht="89.25">
      <c r="A7" s="82"/>
      <c r="B7" s="73"/>
      <c r="C7" s="72"/>
      <c r="D7" s="72"/>
      <c r="E7" s="73"/>
      <c r="F7" s="47" t="s">
        <v>77</v>
      </c>
      <c r="G7" s="47" t="s">
        <v>78</v>
      </c>
      <c r="H7" s="47" t="s">
        <v>79</v>
      </c>
      <c r="I7" s="47" t="s">
        <v>80</v>
      </c>
      <c r="J7" s="73"/>
      <c r="K7" s="73"/>
      <c r="L7" s="72"/>
    </row>
    <row r="8" spans="1:12" ht="12.75">
      <c r="A8" s="48">
        <v>1</v>
      </c>
      <c r="B8" s="49">
        <f aca="true" t="shared" si="0" ref="B8:L8">A8+1</f>
        <v>2</v>
      </c>
      <c r="C8" s="49">
        <f t="shared" si="0"/>
        <v>3</v>
      </c>
      <c r="D8" s="49">
        <f t="shared" si="0"/>
        <v>4</v>
      </c>
      <c r="E8" s="49">
        <f t="shared" si="0"/>
        <v>5</v>
      </c>
      <c r="F8" s="49">
        <f t="shared" si="0"/>
        <v>6</v>
      </c>
      <c r="G8" s="49">
        <f t="shared" si="0"/>
        <v>7</v>
      </c>
      <c r="H8" s="49">
        <f t="shared" si="0"/>
        <v>8</v>
      </c>
      <c r="I8" s="49">
        <f t="shared" si="0"/>
        <v>9</v>
      </c>
      <c r="J8" s="49">
        <f t="shared" si="0"/>
        <v>10</v>
      </c>
      <c r="K8" s="49">
        <f t="shared" si="0"/>
        <v>11</v>
      </c>
      <c r="L8" s="49">
        <f t="shared" si="0"/>
        <v>12</v>
      </c>
    </row>
    <row r="9" spans="1:12" ht="106.5" customHeight="1">
      <c r="A9" s="50" t="s">
        <v>81</v>
      </c>
      <c r="B9" s="51"/>
      <c r="C9" s="51"/>
      <c r="D9" s="51">
        <v>1</v>
      </c>
      <c r="E9" s="51">
        <f>F9+G9+H9+I9</f>
        <v>0</v>
      </c>
      <c r="F9" s="51"/>
      <c r="G9" s="51"/>
      <c r="H9" s="51"/>
      <c r="I9" s="51"/>
      <c r="J9" s="51"/>
      <c r="K9" s="51"/>
      <c r="L9" s="51">
        <f>C9+D9+E9+J9</f>
        <v>1</v>
      </c>
    </row>
    <row r="10" spans="1:12" ht="57" customHeight="1">
      <c r="A10" s="50" t="s">
        <v>82</v>
      </c>
      <c r="B10" s="51"/>
      <c r="C10" s="51"/>
      <c r="D10" s="51">
        <v>1</v>
      </c>
      <c r="E10" s="51">
        <f>F10+G10+H10+I10</f>
        <v>0</v>
      </c>
      <c r="F10" s="51"/>
      <c r="G10" s="51"/>
      <c r="H10" s="51"/>
      <c r="I10" s="51"/>
      <c r="J10" s="51"/>
      <c r="K10" s="51"/>
      <c r="L10" s="51">
        <f>C10+D10+E10+J10</f>
        <v>1</v>
      </c>
    </row>
    <row r="12" spans="1:7" ht="12.75">
      <c r="A12" s="7" t="s">
        <v>49</v>
      </c>
      <c r="B12" s="7"/>
      <c r="C12" s="12" t="s">
        <v>102</v>
      </c>
      <c r="D12" s="56"/>
      <c r="E12" s="56"/>
      <c r="F12" s="87"/>
      <c r="G12" s="90"/>
    </row>
    <row r="13" spans="1:7" ht="12.75">
      <c r="A13" s="7"/>
      <c r="B13" s="7"/>
      <c r="C13" s="8" t="s">
        <v>36</v>
      </c>
      <c r="D13" s="55" t="s">
        <v>37</v>
      </c>
      <c r="E13" s="55"/>
      <c r="F13" s="86"/>
      <c r="G13" s="90"/>
    </row>
    <row r="14" spans="1:7" ht="12.75">
      <c r="A14" s="7"/>
      <c r="B14" s="7"/>
      <c r="C14" s="9"/>
      <c r="D14" s="10"/>
      <c r="E14" s="10"/>
      <c r="F14" s="91"/>
      <c r="G14" s="90"/>
    </row>
    <row r="15" spans="1:7" ht="12.75">
      <c r="A15" s="7" t="s">
        <v>38</v>
      </c>
      <c r="B15" s="7"/>
      <c r="C15" s="9"/>
      <c r="D15" s="10"/>
      <c r="E15" s="10"/>
      <c r="F15" s="87"/>
      <c r="G15" s="90"/>
    </row>
    <row r="16" spans="1:7" ht="25.5">
      <c r="A16" s="7" t="s">
        <v>104</v>
      </c>
      <c r="B16" s="7"/>
      <c r="C16" s="9" t="s">
        <v>105</v>
      </c>
      <c r="D16" s="56" t="s">
        <v>103</v>
      </c>
      <c r="E16" s="56"/>
      <c r="F16" s="92"/>
      <c r="G16" s="90"/>
    </row>
    <row r="17" spans="1:7" ht="12.75">
      <c r="A17" s="88"/>
      <c r="B17" s="7"/>
      <c r="C17" s="9" t="s">
        <v>88</v>
      </c>
      <c r="D17" s="55" t="s">
        <v>39</v>
      </c>
      <c r="E17" s="55"/>
      <c r="F17" s="92"/>
      <c r="G17" s="90"/>
    </row>
    <row r="18" spans="1:7" ht="12.75">
      <c r="A18" s="90"/>
      <c r="B18" s="90"/>
      <c r="C18" s="90"/>
      <c r="D18" s="90"/>
      <c r="E18" s="90"/>
      <c r="F18" s="90"/>
      <c r="G18" s="90"/>
    </row>
    <row r="19" spans="1:7" ht="12.75">
      <c r="A19" s="90"/>
      <c r="B19" s="90"/>
      <c r="C19" s="90"/>
      <c r="D19" s="90"/>
      <c r="E19" s="90"/>
      <c r="F19" s="90"/>
      <c r="G19" s="90"/>
    </row>
  </sheetData>
  <sheetProtection/>
  <mergeCells count="19">
    <mergeCell ref="A4:L4"/>
    <mergeCell ref="D12:E12"/>
    <mergeCell ref="D13:E13"/>
    <mergeCell ref="D16:E16"/>
    <mergeCell ref="D17:E17"/>
    <mergeCell ref="C3:E3"/>
    <mergeCell ref="A2:L2"/>
    <mergeCell ref="K1:L1"/>
    <mergeCell ref="J5:K5"/>
    <mergeCell ref="L5:L7"/>
    <mergeCell ref="E5:I5"/>
    <mergeCell ref="A5:A7"/>
    <mergeCell ref="B5:B7"/>
    <mergeCell ref="C5:C7"/>
    <mergeCell ref="D5:D7"/>
    <mergeCell ref="J6:J7"/>
    <mergeCell ref="K6:K7"/>
    <mergeCell ref="E6:E7"/>
    <mergeCell ref="F6:I6"/>
  </mergeCells>
  <printOptions/>
  <pageMargins left="0.15748031496062992" right="0.15748031496062992" top="0.31496062992125984" bottom="0.2362204724409449" header="0.2362204724409449" footer="0.196850393700787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Экон</cp:lastModifiedBy>
  <cp:lastPrinted>2018-11-01T04:56:42Z</cp:lastPrinted>
  <dcterms:created xsi:type="dcterms:W3CDTF">2014-05-27T13:47:28Z</dcterms:created>
  <dcterms:modified xsi:type="dcterms:W3CDTF">2018-11-01T04:56:47Z</dcterms:modified>
  <cp:category/>
  <cp:version/>
  <cp:contentType/>
  <cp:contentStatus/>
</cp:coreProperties>
</file>